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피경주\Desktop\"/>
    </mc:Choice>
  </mc:AlternateContent>
  <xr:revisionPtr revIDLastSave="0" documentId="13_ncr:1_{74F7E7A5-8C44-435A-83F0-DEFFA4EB6DFB}" xr6:coauthVersionLast="47" xr6:coauthVersionMax="47" xr10:uidLastSave="{00000000-0000-0000-0000-000000000000}"/>
  <bookViews>
    <workbookView xWindow="-120" yWindow="-120" windowWidth="29040" windowHeight="15720" xr2:uid="{63B4D842-CE22-438D-83DA-6D09B92C5DC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27" i="1"/>
  <c r="H25" i="1"/>
  <c r="D29" i="1"/>
  <c r="D27" i="1"/>
  <c r="D25" i="1"/>
  <c r="D13" i="1"/>
  <c r="D11" i="1"/>
  <c r="D9" i="1"/>
  <c r="H13" i="1"/>
  <c r="H11" i="1"/>
  <c r="H9" i="1"/>
  <c r="B27" i="1" l="1"/>
  <c r="B25" i="1"/>
  <c r="B29" i="1"/>
  <c r="B11" i="1"/>
  <c r="B39" i="1" s="1"/>
  <c r="B9" i="1"/>
  <c r="B37" i="1" s="1"/>
  <c r="B13" i="1"/>
  <c r="B41" i="1" s="1"/>
</calcChain>
</file>

<file path=xl/sharedStrings.xml><?xml version="1.0" encoding="utf-8"?>
<sst xmlns="http://schemas.openxmlformats.org/spreadsheetml/2006/main" count="35" uniqueCount="15">
  <si>
    <t>대체산림자원조성비</t>
    <phoneticPr fontId="2" type="noConversion"/>
  </si>
  <si>
    <t>=</t>
    <phoneticPr fontId="2" type="noConversion"/>
  </si>
  <si>
    <t>개발면적(㎡)</t>
    <phoneticPr fontId="2" type="noConversion"/>
  </si>
  <si>
    <t>×</t>
    <phoneticPr fontId="2" type="noConversion"/>
  </si>
  <si>
    <t>+</t>
    <phoneticPr fontId="2" type="noConversion"/>
  </si>
  <si>
    <t>( 산지별ㆍ지역별 단위면적당 산출금액</t>
    <phoneticPr fontId="2" type="noConversion"/>
  </si>
  <si>
    <t>개별공시지가의 1000분의 10 )</t>
    <phoneticPr fontId="2" type="noConversion"/>
  </si>
  <si>
    <t>준보전산지</t>
    <phoneticPr fontId="2" type="noConversion"/>
  </si>
  <si>
    <t>보전산지</t>
    <phoneticPr fontId="2" type="noConversion"/>
  </si>
  <si>
    <t>산지전용제한</t>
    <phoneticPr fontId="2" type="noConversion"/>
  </si>
  <si>
    <r>
      <t>2023</t>
    </r>
    <r>
      <rPr>
        <b/>
        <sz val="17.05"/>
        <color rgb="FF1C1C1C"/>
        <rFont val="돋움"/>
        <family val="3"/>
        <charset val="129"/>
      </rPr>
      <t>년도</t>
    </r>
    <r>
      <rPr>
        <b/>
        <sz val="17.05"/>
        <color rgb="FF1C1C1C"/>
        <rFont val="Tahoma"/>
        <family val="2"/>
      </rPr>
      <t xml:space="preserve"> </t>
    </r>
    <r>
      <rPr>
        <b/>
        <sz val="17.05"/>
        <color rgb="FF1C1C1C"/>
        <rFont val="돋움"/>
        <family val="3"/>
        <charset val="129"/>
      </rPr>
      <t>대체산림자원조성비</t>
    </r>
    <r>
      <rPr>
        <b/>
        <sz val="17.05"/>
        <color rgb="FF1C1C1C"/>
        <rFont val="Tahoma"/>
        <family val="2"/>
      </rPr>
      <t xml:space="preserve"> </t>
    </r>
    <r>
      <rPr>
        <b/>
        <sz val="17.05"/>
        <color rgb="FF1C1C1C"/>
        <rFont val="돋움"/>
        <family val="3"/>
        <charset val="129"/>
      </rPr>
      <t>부과기준</t>
    </r>
    <r>
      <rPr>
        <b/>
        <sz val="17.05"/>
        <color rgb="FF1C1C1C"/>
        <rFont val="Tahoma"/>
        <family val="2"/>
      </rPr>
      <t xml:space="preserve"> [</t>
    </r>
    <r>
      <rPr>
        <b/>
        <sz val="17.05"/>
        <color rgb="FF1C1C1C"/>
        <rFont val="돋움"/>
        <family val="3"/>
        <charset val="129"/>
      </rPr>
      <t>시행</t>
    </r>
    <r>
      <rPr>
        <b/>
        <sz val="17.05"/>
        <color rgb="FF1C1C1C"/>
        <rFont val="Tahoma"/>
        <family val="2"/>
      </rPr>
      <t xml:space="preserve"> 2023. 1. 17.]</t>
    </r>
    <phoneticPr fontId="2" type="noConversion"/>
  </si>
  <si>
    <t>개별공시지가(원/㎡)</t>
    <phoneticPr fontId="2" type="noConversion"/>
  </si>
  <si>
    <r>
      <rPr>
        <b/>
        <sz val="17.05"/>
        <color rgb="FF1C1C1C"/>
        <rFont val="돋움"/>
        <family val="3"/>
        <charset val="129"/>
      </rPr>
      <t>←</t>
    </r>
    <r>
      <rPr>
        <b/>
        <sz val="17.05"/>
        <color rgb="FF1C1C1C"/>
        <rFont val="Tahoma"/>
        <family val="2"/>
      </rPr>
      <t xml:space="preserve"> </t>
    </r>
    <r>
      <rPr>
        <b/>
        <sz val="17.05"/>
        <color rgb="FF1C1C1C"/>
        <rFont val="돋움"/>
        <family val="3"/>
        <charset val="129"/>
      </rPr>
      <t>입력</t>
    </r>
    <phoneticPr fontId="2" type="noConversion"/>
  </si>
  <si>
    <r>
      <t>2022</t>
    </r>
    <r>
      <rPr>
        <b/>
        <sz val="17.05"/>
        <color rgb="FF1C1C1C"/>
        <rFont val="돋움"/>
        <family val="3"/>
        <charset val="129"/>
      </rPr>
      <t>년도</t>
    </r>
    <r>
      <rPr>
        <b/>
        <sz val="17.05"/>
        <color rgb="FF1C1C1C"/>
        <rFont val="Tahoma"/>
        <family val="2"/>
      </rPr>
      <t xml:space="preserve"> </t>
    </r>
    <r>
      <rPr>
        <b/>
        <sz val="17.05"/>
        <color rgb="FF1C1C1C"/>
        <rFont val="돋움"/>
        <family val="3"/>
        <charset val="129"/>
      </rPr>
      <t>대체산림자원조성비</t>
    </r>
    <r>
      <rPr>
        <b/>
        <sz val="17.05"/>
        <color rgb="FF1C1C1C"/>
        <rFont val="Tahoma"/>
        <family val="2"/>
      </rPr>
      <t xml:space="preserve"> </t>
    </r>
    <r>
      <rPr>
        <b/>
        <sz val="17.05"/>
        <color rgb="FF1C1C1C"/>
        <rFont val="돋움"/>
        <family val="3"/>
        <charset val="129"/>
      </rPr>
      <t>부과기준</t>
    </r>
    <r>
      <rPr>
        <b/>
        <sz val="17.05"/>
        <color rgb="FF1C1C1C"/>
        <rFont val="Tahoma"/>
        <family val="2"/>
      </rPr>
      <t xml:space="preserve"> [</t>
    </r>
    <r>
      <rPr>
        <b/>
        <sz val="17.05"/>
        <color rgb="FF1C1C1C"/>
        <rFont val="돋움"/>
        <family val="3"/>
        <charset val="129"/>
      </rPr>
      <t>시행</t>
    </r>
    <r>
      <rPr>
        <b/>
        <sz val="17.05"/>
        <color rgb="FF1C1C1C"/>
        <rFont val="Tahoma"/>
        <family val="2"/>
      </rPr>
      <t xml:space="preserve"> 2022. 1. 11.]</t>
    </r>
    <phoneticPr fontId="2" type="noConversion"/>
  </si>
  <si>
    <r>
      <t>2022</t>
    </r>
    <r>
      <rPr>
        <b/>
        <sz val="17.05"/>
        <color rgb="FF1C1C1C"/>
        <rFont val="돋움"/>
        <family val="3"/>
        <charset val="129"/>
      </rPr>
      <t>년</t>
    </r>
    <r>
      <rPr>
        <b/>
        <sz val="17.05"/>
        <color rgb="FF1C1C1C"/>
        <rFont val="Tahoma"/>
        <family val="2"/>
      </rPr>
      <t xml:space="preserve"> </t>
    </r>
    <r>
      <rPr>
        <b/>
        <sz val="17.05"/>
        <color rgb="FF1C1C1C"/>
        <rFont val="돋움"/>
        <family val="3"/>
        <charset val="129"/>
      </rPr>
      <t>기준</t>
    </r>
    <r>
      <rPr>
        <b/>
        <sz val="17.05"/>
        <color rgb="FF1C1C1C"/>
        <rFont val="Tahoma"/>
        <family val="2"/>
      </rPr>
      <t xml:space="preserve"> </t>
    </r>
    <r>
      <rPr>
        <b/>
        <sz val="17.05"/>
        <color rgb="FF1C1C1C"/>
        <rFont val="돋움"/>
        <family val="3"/>
        <charset val="129"/>
      </rPr>
      <t>적용대상을</t>
    </r>
    <r>
      <rPr>
        <b/>
        <sz val="17.05"/>
        <color rgb="FF1C1C1C"/>
        <rFont val="Tahoma"/>
        <family val="2"/>
      </rPr>
      <t xml:space="preserve"> 2023</t>
    </r>
    <r>
      <rPr>
        <b/>
        <sz val="17.05"/>
        <color rgb="FF1C1C1C"/>
        <rFont val="돋움"/>
        <family val="3"/>
        <charset val="129"/>
      </rPr>
      <t>년으로</t>
    </r>
    <r>
      <rPr>
        <b/>
        <sz val="17.05"/>
        <color rgb="FF1C1C1C"/>
        <rFont val="Tahoma"/>
        <family val="2"/>
      </rPr>
      <t xml:space="preserve"> </t>
    </r>
    <r>
      <rPr>
        <b/>
        <sz val="17.05"/>
        <color rgb="FF1C1C1C"/>
        <rFont val="돋움"/>
        <family val="3"/>
        <charset val="129"/>
      </rPr>
      <t>잘못</t>
    </r>
    <r>
      <rPr>
        <b/>
        <sz val="17.05"/>
        <color rgb="FF1C1C1C"/>
        <rFont val="Tahoma"/>
        <family val="2"/>
      </rPr>
      <t xml:space="preserve"> </t>
    </r>
    <r>
      <rPr>
        <b/>
        <sz val="17.05"/>
        <color rgb="FF1C1C1C"/>
        <rFont val="돋움"/>
        <family val="3"/>
        <charset val="129"/>
      </rPr>
      <t>적용했을</t>
    </r>
    <r>
      <rPr>
        <b/>
        <sz val="17.05"/>
        <color rgb="FF1C1C1C"/>
        <rFont val="Tahoma"/>
        <family val="2"/>
      </rPr>
      <t xml:space="preserve"> </t>
    </r>
    <r>
      <rPr>
        <b/>
        <sz val="17.05"/>
        <color rgb="FF1C1C1C"/>
        <rFont val="돋움"/>
        <family val="3"/>
        <charset val="129"/>
      </rPr>
      <t>때</t>
    </r>
    <r>
      <rPr>
        <b/>
        <sz val="17.05"/>
        <color rgb="FF1C1C1C"/>
        <rFont val="Tahoma"/>
        <family val="2"/>
      </rPr>
      <t xml:space="preserve"> </t>
    </r>
    <r>
      <rPr>
        <b/>
        <sz val="17.05"/>
        <color rgb="FF1C1C1C"/>
        <rFont val="돋움"/>
        <family val="3"/>
        <charset val="129"/>
      </rPr>
      <t>대체산림자원조성비</t>
    </r>
    <r>
      <rPr>
        <b/>
        <sz val="17.05"/>
        <color rgb="FF1C1C1C"/>
        <rFont val="Tahoma"/>
        <family val="2"/>
      </rPr>
      <t xml:space="preserve"> </t>
    </r>
    <r>
      <rPr>
        <b/>
        <sz val="17.05"/>
        <color rgb="FF1C1C1C"/>
        <rFont val="돋움"/>
        <family val="3"/>
        <charset val="129"/>
      </rPr>
      <t>차이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</si>
</sst>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7.05"/>
      <color rgb="FF1C1C1C"/>
      <name val="Tahoma"/>
      <family val="2"/>
    </font>
    <font>
      <b/>
      <sz val="17.05"/>
      <color rgb="FF1C1C1C"/>
      <name val="돋움"/>
      <family val="3"/>
      <charset val="129"/>
    </font>
    <font>
      <b/>
      <sz val="17.05"/>
      <color rgb="FF1C1C1C"/>
      <name val="Tahoma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1" fontId="0" fillId="2" borderId="1" xfId="1" applyFont="1" applyFill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EB57B-1950-4AA8-A7E0-F3583A7FD22C}">
  <sheetPr>
    <pageSetUpPr fitToPage="1"/>
  </sheetPr>
  <dimension ref="A2:H41"/>
  <sheetViews>
    <sheetView tabSelected="1" zoomScale="70" zoomScaleNormal="70" workbookViewId="0">
      <selection activeCell="A4" sqref="A4"/>
    </sheetView>
  </sheetViews>
  <sheetFormatPr defaultRowHeight="16.5" x14ac:dyDescent="0.3"/>
  <cols>
    <col min="1" max="1" width="21.5" style="1" customWidth="1"/>
    <col min="2" max="2" width="19.25" style="1" bestFit="1" customWidth="1"/>
    <col min="3" max="3" width="2.875" style="1" bestFit="1" customWidth="1"/>
    <col min="4" max="4" width="12.375" style="1" bestFit="1" customWidth="1"/>
    <col min="5" max="5" width="2.625" style="1" bestFit="1" customWidth="1"/>
    <col min="6" max="6" width="36.625" style="1" bestFit="1" customWidth="1"/>
    <col min="7" max="7" width="2.875" style="1" bestFit="1" customWidth="1"/>
    <col min="8" max="8" width="28.75" style="1" bestFit="1" customWidth="1"/>
  </cols>
  <sheetData>
    <row r="2" spans="1:8" ht="21.75" x14ac:dyDescent="0.3">
      <c r="A2" s="3" t="s">
        <v>10</v>
      </c>
      <c r="B2" s="3"/>
      <c r="C2" s="3"/>
      <c r="D2" s="3"/>
      <c r="E2" s="3"/>
      <c r="F2" s="3"/>
      <c r="G2" s="3"/>
      <c r="H2" s="3"/>
    </row>
    <row r="3" spans="1:8" ht="22.5" thickBot="1" x14ac:dyDescent="0.35">
      <c r="A3" s="2"/>
      <c r="B3" s="2"/>
      <c r="C3" s="2"/>
      <c r="D3" s="2"/>
      <c r="E3" s="2"/>
      <c r="F3" s="2"/>
      <c r="G3" s="2"/>
      <c r="H3" s="2"/>
    </row>
    <row r="4" spans="1:8" ht="23.25" thickBot="1" x14ac:dyDescent="0.35">
      <c r="A4" s="9" t="s">
        <v>2</v>
      </c>
      <c r="B4" s="12"/>
      <c r="C4" s="2"/>
      <c r="D4" s="6" t="s">
        <v>12</v>
      </c>
      <c r="E4" s="2"/>
      <c r="F4" s="2"/>
      <c r="G4" s="2"/>
      <c r="H4" s="2"/>
    </row>
    <row r="5" spans="1:8" ht="8.25" customHeight="1" thickBot="1" x14ac:dyDescent="0.35">
      <c r="A5" s="9"/>
      <c r="C5" s="2"/>
      <c r="D5" s="2"/>
      <c r="E5" s="2"/>
      <c r="F5" s="2"/>
      <c r="G5" s="2"/>
      <c r="H5" s="2"/>
    </row>
    <row r="6" spans="1:8" ht="23.25" thickBot="1" x14ac:dyDescent="0.35">
      <c r="A6" s="9" t="s">
        <v>11</v>
      </c>
      <c r="B6" s="12"/>
      <c r="C6" s="2"/>
      <c r="D6" s="6" t="s">
        <v>12</v>
      </c>
      <c r="E6" s="2"/>
      <c r="F6" s="2"/>
      <c r="G6" s="2"/>
      <c r="H6" s="2"/>
    </row>
    <row r="7" spans="1:8" x14ac:dyDescent="0.3">
      <c r="A7" s="9"/>
    </row>
    <row r="8" spans="1:8" ht="17.25" thickBot="1" x14ac:dyDescent="0.35">
      <c r="A8" s="9"/>
      <c r="B8" s="9" t="s">
        <v>0</v>
      </c>
      <c r="C8" s="10" t="s">
        <v>1</v>
      </c>
      <c r="D8" s="9" t="s">
        <v>2</v>
      </c>
      <c r="E8" s="11" t="s">
        <v>3</v>
      </c>
      <c r="F8" s="9" t="s">
        <v>5</v>
      </c>
      <c r="G8" s="9" t="s">
        <v>4</v>
      </c>
      <c r="H8" s="9" t="s">
        <v>6</v>
      </c>
    </row>
    <row r="9" spans="1:8" ht="17.25" thickBot="1" x14ac:dyDescent="0.35">
      <c r="A9" s="9" t="s">
        <v>7</v>
      </c>
      <c r="B9" s="7">
        <f>D9*(F9+H9)</f>
        <v>0</v>
      </c>
      <c r="D9" s="1">
        <f>B4</f>
        <v>0</v>
      </c>
      <c r="F9" s="4">
        <v>7260</v>
      </c>
      <c r="H9" s="5">
        <f>IF(B6*10/1000&lt;7260,B6*10/1000,7260)</f>
        <v>0</v>
      </c>
    </row>
    <row r="10" spans="1:8" ht="6.75" customHeight="1" thickBot="1" x14ac:dyDescent="0.35">
      <c r="A10" s="9"/>
      <c r="B10" s="8"/>
      <c r="F10" s="4"/>
      <c r="H10" s="5"/>
    </row>
    <row r="11" spans="1:8" ht="17.25" thickBot="1" x14ac:dyDescent="0.35">
      <c r="A11" s="9" t="s">
        <v>8</v>
      </c>
      <c r="B11" s="7">
        <f t="shared" ref="B11:B13" si="0">D11*(F11+H11)</f>
        <v>0</v>
      </c>
      <c r="D11" s="1">
        <f>B4</f>
        <v>0</v>
      </c>
      <c r="F11" s="4">
        <v>9430</v>
      </c>
      <c r="H11" s="5">
        <f>IF(B6*10/1000&lt;7260,B6*10/1000,7260)</f>
        <v>0</v>
      </c>
    </row>
    <row r="12" spans="1:8" ht="5.25" customHeight="1" thickBot="1" x14ac:dyDescent="0.35">
      <c r="A12" s="9"/>
      <c r="B12" s="8"/>
      <c r="F12" s="4"/>
      <c r="H12" s="5"/>
    </row>
    <row r="13" spans="1:8" ht="17.25" thickBot="1" x14ac:dyDescent="0.35">
      <c r="A13" s="9" t="s">
        <v>9</v>
      </c>
      <c r="B13" s="7">
        <f t="shared" si="0"/>
        <v>0</v>
      </c>
      <c r="D13" s="1">
        <f>B4</f>
        <v>0</v>
      </c>
      <c r="F13" s="4">
        <v>14520</v>
      </c>
      <c r="H13" s="5">
        <f>IF(B6*10/1000&lt;7260,B6*10/1000,7260)</f>
        <v>0</v>
      </c>
    </row>
    <row r="18" spans="1:8" ht="21.75" x14ac:dyDescent="0.3">
      <c r="A18" s="3" t="s">
        <v>13</v>
      </c>
      <c r="B18" s="3"/>
      <c r="C18" s="3"/>
      <c r="D18" s="3"/>
      <c r="E18" s="3"/>
      <c r="F18" s="3"/>
      <c r="G18" s="3"/>
      <c r="H18" s="3"/>
    </row>
    <row r="19" spans="1:8" ht="22.5" thickBot="1" x14ac:dyDescent="0.35">
      <c r="A19" s="2"/>
      <c r="B19" s="2"/>
      <c r="C19" s="2"/>
      <c r="D19" s="2"/>
      <c r="E19" s="2"/>
      <c r="F19" s="2"/>
      <c r="G19" s="2"/>
      <c r="H19" s="2"/>
    </row>
    <row r="20" spans="1:8" ht="23.25" thickBot="1" x14ac:dyDescent="0.35">
      <c r="A20" s="9" t="s">
        <v>2</v>
      </c>
      <c r="B20" s="12"/>
      <c r="C20" s="2"/>
      <c r="D20" s="6" t="s">
        <v>12</v>
      </c>
      <c r="E20" s="2"/>
      <c r="F20" s="2"/>
      <c r="G20" s="2"/>
      <c r="H20" s="2"/>
    </row>
    <row r="21" spans="1:8" ht="8.25" customHeight="1" thickBot="1" x14ac:dyDescent="0.35">
      <c r="A21" s="9"/>
      <c r="C21" s="2"/>
      <c r="D21" s="2"/>
      <c r="E21" s="2"/>
      <c r="F21" s="2"/>
      <c r="G21" s="2"/>
      <c r="H21" s="2"/>
    </row>
    <row r="22" spans="1:8" ht="23.25" thickBot="1" x14ac:dyDescent="0.35">
      <c r="A22" s="9" t="s">
        <v>11</v>
      </c>
      <c r="B22" s="12"/>
      <c r="C22" s="2"/>
      <c r="D22" s="6" t="s">
        <v>12</v>
      </c>
      <c r="E22" s="2"/>
      <c r="F22" s="2"/>
      <c r="G22" s="2"/>
      <c r="H22" s="2"/>
    </row>
    <row r="23" spans="1:8" x14ac:dyDescent="0.3">
      <c r="A23" s="9"/>
    </row>
    <row r="24" spans="1:8" ht="17.25" thickBot="1" x14ac:dyDescent="0.35">
      <c r="A24" s="9"/>
      <c r="B24" s="9" t="s">
        <v>0</v>
      </c>
      <c r="C24" s="10" t="s">
        <v>1</v>
      </c>
      <c r="D24" s="9" t="s">
        <v>2</v>
      </c>
      <c r="E24" s="11" t="s">
        <v>3</v>
      </c>
      <c r="F24" s="9" t="s">
        <v>5</v>
      </c>
      <c r="G24" s="9" t="s">
        <v>4</v>
      </c>
      <c r="H24" s="9" t="s">
        <v>6</v>
      </c>
    </row>
    <row r="25" spans="1:8" ht="17.25" thickBot="1" x14ac:dyDescent="0.35">
      <c r="A25" s="9" t="s">
        <v>7</v>
      </c>
      <c r="B25" s="7">
        <f>D25*(F25+H25)</f>
        <v>0</v>
      </c>
      <c r="D25" s="1">
        <f>B20</f>
        <v>0</v>
      </c>
      <c r="F25" s="4">
        <v>6790</v>
      </c>
      <c r="H25" s="5">
        <f>IF(B22*10/1000&lt;6790,B22*10/1000,6790)</f>
        <v>0</v>
      </c>
    </row>
    <row r="26" spans="1:8" ht="6.75" customHeight="1" thickBot="1" x14ac:dyDescent="0.35">
      <c r="A26" s="9"/>
      <c r="B26" s="8"/>
      <c r="F26" s="4"/>
      <c r="H26" s="5"/>
    </row>
    <row r="27" spans="1:8" ht="17.25" thickBot="1" x14ac:dyDescent="0.35">
      <c r="A27" s="9" t="s">
        <v>8</v>
      </c>
      <c r="B27" s="7">
        <f t="shared" ref="B27:B29" si="1">D27*(F27+H27)</f>
        <v>0</v>
      </c>
      <c r="D27" s="1">
        <f>B20</f>
        <v>0</v>
      </c>
      <c r="F27" s="4">
        <v>8820</v>
      </c>
      <c r="H27" s="5">
        <f>IF(B22*10/1000&lt;6790,B22*10/1000,6790)</f>
        <v>0</v>
      </c>
    </row>
    <row r="28" spans="1:8" ht="5.25" customHeight="1" thickBot="1" x14ac:dyDescent="0.35">
      <c r="A28" s="9"/>
      <c r="B28" s="8"/>
      <c r="F28" s="4"/>
      <c r="H28" s="5"/>
    </row>
    <row r="29" spans="1:8" ht="17.25" thickBot="1" x14ac:dyDescent="0.35">
      <c r="A29" s="9" t="s">
        <v>9</v>
      </c>
      <c r="B29" s="7">
        <f t="shared" ref="B29" si="2">D29*(F29+H29)</f>
        <v>0</v>
      </c>
      <c r="D29" s="1">
        <f>B20</f>
        <v>0</v>
      </c>
      <c r="F29" s="4">
        <v>13580</v>
      </c>
      <c r="H29" s="5">
        <f>IF(B22*10/1000&lt;6790,B22*10/1000,6790)</f>
        <v>0</v>
      </c>
    </row>
    <row r="34" spans="1:8" ht="21.75" x14ac:dyDescent="0.3">
      <c r="A34" s="3" t="s">
        <v>14</v>
      </c>
      <c r="B34" s="3"/>
      <c r="C34" s="3"/>
      <c r="D34" s="3"/>
      <c r="E34" s="3"/>
      <c r="F34" s="3"/>
      <c r="G34" s="3"/>
      <c r="H34" s="3"/>
    </row>
    <row r="36" spans="1:8" ht="17.25" thickBot="1" x14ac:dyDescent="0.35">
      <c r="B36" s="1" t="s">
        <v>0</v>
      </c>
    </row>
    <row r="37" spans="1:8" ht="17.25" thickBot="1" x14ac:dyDescent="0.35">
      <c r="A37" s="1" t="s">
        <v>7</v>
      </c>
      <c r="B37" s="7">
        <f>B9-B25</f>
        <v>0</v>
      </c>
    </row>
    <row r="38" spans="1:8" ht="17.25" thickBot="1" x14ac:dyDescent="0.35">
      <c r="B38" s="8"/>
    </row>
    <row r="39" spans="1:8" ht="17.25" thickBot="1" x14ac:dyDescent="0.35">
      <c r="A39" s="1" t="s">
        <v>8</v>
      </c>
      <c r="B39" s="7">
        <f>B11-B27</f>
        <v>0</v>
      </c>
    </row>
    <row r="40" spans="1:8" ht="17.25" thickBot="1" x14ac:dyDescent="0.35">
      <c r="B40" s="8"/>
    </row>
    <row r="41" spans="1:8" ht="17.25" thickBot="1" x14ac:dyDescent="0.35">
      <c r="A41" s="1" t="s">
        <v>9</v>
      </c>
      <c r="B41" s="7">
        <f>B13-B29</f>
        <v>0</v>
      </c>
    </row>
  </sheetData>
  <mergeCells count="3">
    <mergeCell ref="A2:H2"/>
    <mergeCell ref="A18:H18"/>
    <mergeCell ref="A34:H34"/>
  </mergeCells>
  <phoneticPr fontId="2" type="noConversion"/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피경주</dc:creator>
  <cp:lastModifiedBy>피경주</cp:lastModifiedBy>
  <cp:lastPrinted>2023-01-26T05:16:22Z</cp:lastPrinted>
  <dcterms:created xsi:type="dcterms:W3CDTF">2023-01-25T06:28:09Z</dcterms:created>
  <dcterms:modified xsi:type="dcterms:W3CDTF">2023-01-26T05:16:29Z</dcterms:modified>
</cp:coreProperties>
</file>